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y Drive\1__Listings\1__Active Listings\Flamingo Courtyard\3075 E Flamingo Road\Rent Roll\"/>
    </mc:Choice>
  </mc:AlternateContent>
  <xr:revisionPtr revIDLastSave="0" documentId="13_ncr:1_{1DAFB771-D58F-46CD-A4AF-111A384C01C3}" xr6:coauthVersionLast="47" xr6:coauthVersionMax="47" xr10:uidLastSave="{00000000-0000-0000-0000-000000000000}"/>
  <bookViews>
    <workbookView xWindow="28680" yWindow="-120" windowWidth="29040" windowHeight="15720" xr2:uid="{0B739AD2-985B-4688-9936-5C02E2484420}"/>
  </bookViews>
  <sheets>
    <sheet name="Sheet1" sheetId="3" r:id="rId1"/>
  </sheets>
  <definedNames>
    <definedName name="Beg_Bal">#REF!</definedName>
    <definedName name="Data">#REF!</definedName>
    <definedName name="End_Bal">#REF!</definedName>
    <definedName name="Extra_Pay">#REF!</definedName>
    <definedName name="Full_Print">#REF!</definedName>
    <definedName name="Header_Row">ROW(#REF!)</definedName>
    <definedName name="Int">#REF!</definedName>
    <definedName name="Interest_Rate">#REF!</definedName>
    <definedName name="Last_Row">IF(Values_Entered,Header_Row+Number_of_Payments,Header_Row)</definedName>
    <definedName name="Loan_Amount">#REF!</definedName>
    <definedName name="Loan_Start">#REF!</definedName>
    <definedName name="Loan_Years">#REF!</definedName>
    <definedName name="Num_Pmt_Per_Year">#REF!</definedName>
    <definedName name="Number_of_Payments">MATCH(0.01,End_Bal,-1)+1</definedName>
    <definedName name="Pay_Date">#REF!</definedName>
    <definedName name="Pay_Num">#REF!</definedName>
    <definedName name="Payment_Date">DATE(YEAR(Loan_Start),MONTH(Loan_Start)+Payment_Number,DAY(Loan_Start))</definedName>
    <definedName name="Princ">#REF!</definedName>
    <definedName name="Print_Area_Reset">OFFSET(Full_Print,0,0,Last_Row)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Total_Interest">#REF!</definedName>
    <definedName name="Total_Pay">#REF!</definedName>
    <definedName name="Total_Payment">Scheduled_Payment+Extra_Payment</definedName>
    <definedName name="Values_Entered">IF(Loan_Amount*Interest_Rate*Loan_Years*Loan_Start&gt;0,1,0)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" i="3" l="1"/>
  <c r="I9" i="3"/>
  <c r="M12" i="3" l="1"/>
  <c r="I8" i="3"/>
  <c r="I11" i="3"/>
  <c r="I10" i="3"/>
  <c r="H27" i="3"/>
  <c r="I7" i="3"/>
  <c r="C12" i="3"/>
  <c r="D7" i="3" s="1"/>
  <c r="C15" i="3"/>
  <c r="C16" i="3" s="1"/>
  <c r="H25" i="3"/>
  <c r="H26" i="3"/>
  <c r="H28" i="3"/>
  <c r="H29" i="3"/>
  <c r="D8" i="3" l="1"/>
  <c r="D10" i="3"/>
  <c r="D9" i="3"/>
  <c r="D14" i="3"/>
  <c r="D11" i="3"/>
  <c r="D12" i="3" l="1"/>
  <c r="D15" i="3"/>
  <c r="D16" i="3" s="1"/>
  <c r="F30" i="3"/>
  <c r="H30" i="3"/>
</calcChain>
</file>

<file path=xl/sharedStrings.xml><?xml version="1.0" encoding="utf-8"?>
<sst xmlns="http://schemas.openxmlformats.org/spreadsheetml/2006/main" count="122" uniqueCount="53">
  <si>
    <t xml:space="preserve"> </t>
  </si>
  <si>
    <t>116A-118</t>
  </si>
  <si>
    <t xml:space="preserve">  </t>
  </si>
  <si>
    <t>100A-114</t>
  </si>
  <si>
    <t>Annual</t>
  </si>
  <si>
    <t>Monthly</t>
  </si>
  <si>
    <t>Rent</t>
  </si>
  <si>
    <t>Name</t>
  </si>
  <si>
    <t>Number</t>
  </si>
  <si>
    <t>CAMS</t>
  </si>
  <si>
    <t>Annual Sign</t>
  </si>
  <si>
    <t>Sign Rent</t>
  </si>
  <si>
    <t xml:space="preserve">Tenant </t>
  </si>
  <si>
    <t>Unit</t>
  </si>
  <si>
    <t>PYLON SIGN RENTAL &amp; CAMS</t>
  </si>
  <si>
    <t>N/A</t>
  </si>
  <si>
    <t>options</t>
  </si>
  <si>
    <t>Primary Term</t>
  </si>
  <si>
    <t>Per Sq Ft</t>
  </si>
  <si>
    <t>Date</t>
  </si>
  <si>
    <t>(months)</t>
  </si>
  <si>
    <t>of Total</t>
  </si>
  <si>
    <t>Sq Ft.</t>
  </si>
  <si>
    <t>Lease</t>
  </si>
  <si>
    <t>Rent Increases</t>
  </si>
  <si>
    <t xml:space="preserve">Annual </t>
  </si>
  <si>
    <t>End</t>
  </si>
  <si>
    <t xml:space="preserve">Start </t>
  </si>
  <si>
    <t>Term</t>
  </si>
  <si>
    <t>%</t>
  </si>
  <si>
    <t>Rentable</t>
  </si>
  <si>
    <t>Ground</t>
  </si>
  <si>
    <t>Leased</t>
  </si>
  <si>
    <t>Vacant</t>
  </si>
  <si>
    <t>Vazquez &amp; Associates</t>
  </si>
  <si>
    <t>3% per year</t>
  </si>
  <si>
    <t>Allstate</t>
  </si>
  <si>
    <t>Bellure Salon Suites</t>
  </si>
  <si>
    <t>Movement Fitness</t>
  </si>
  <si>
    <t>Church</t>
  </si>
  <si>
    <t>Options</t>
  </si>
  <si>
    <t>(Sq Ft.)</t>
  </si>
  <si>
    <t>Rent inc.</t>
  </si>
  <si>
    <t>Unit Size</t>
  </si>
  <si>
    <t>Flamingo Courtyard  - 3075 E Flamingo Road, Las Vegas, NV 89121</t>
  </si>
  <si>
    <t>RENT ROLL -  Flamingo Partners, LLC</t>
  </si>
  <si>
    <t>2 x 5 year</t>
  </si>
  <si>
    <t xml:space="preserve">1 x 5 year </t>
  </si>
  <si>
    <t>Remaining</t>
  </si>
  <si>
    <t>Months</t>
  </si>
  <si>
    <t>WALT</t>
  </si>
  <si>
    <t>4% per year</t>
  </si>
  <si>
    <t>As of 10/14/25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</si>
</sst>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_);[Red]\(&quot;$&quot;#,##0.0\)"/>
    <numFmt numFmtId="165" formatCode="mm/dd/yy;@"/>
    <numFmt numFmtId="166" formatCode="0.0%"/>
    <numFmt numFmtId="167" formatCode="_(&quot;$&quot;* #,##0_);_(&quot;$&quot;* \(#,##0\);_(&quot;$&quot;* &quot;-&quot;??_);_(@_)"/>
  </numFmts>
  <fonts count="8">
    <font>
      <sz val="10"/>
      <color theme="1"/>
      <name val="HelveticaNeueLT Std"/>
      <family val="2"/>
    </font>
    <font>
      <sz val="11"/>
      <color theme="1"/>
      <name val="Aptos Narrow"/>
      <family val="2"/>
      <scheme val="minor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b/>
      <u/>
      <sz val="10"/>
      <name val="Aptos Narrow"/>
      <family val="2"/>
      <scheme val="minor"/>
    </font>
    <font>
      <sz val="8"/>
      <name val="HelveticaNeueLT Std"/>
      <family val="2"/>
    </font>
    <font>
      <sz val="10"/>
      <color theme="1"/>
      <name val="HelveticaNeueLT Std"/>
      <family val="2"/>
    </font>
    <font>
      <i/>
      <sz val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99">
    <xf numFmtId="0" fontId="0" fillId="0" borderId="0" xfId="0"/>
    <xf numFmtId="0" fontId="1" fillId="0" borderId="0" xfId="1"/>
    <xf numFmtId="0" fontId="2" fillId="0" borderId="0" xfId="1" applyFont="1"/>
    <xf numFmtId="0" fontId="3" fillId="0" borderId="0" xfId="1" applyFont="1"/>
    <xf numFmtId="44" fontId="3" fillId="0" borderId="0" xfId="2" applyFont="1" applyBorder="1"/>
    <xf numFmtId="44" fontId="3" fillId="0" borderId="0" xfId="1" applyNumberFormat="1" applyFont="1"/>
    <xf numFmtId="44" fontId="3" fillId="0" borderId="2" xfId="1" applyNumberFormat="1" applyFont="1" applyBorder="1" applyAlignment="1">
      <alignment horizontal="center"/>
    </xf>
    <xf numFmtId="44" fontId="3" fillId="0" borderId="3" xfId="1" applyNumberFormat="1" applyFont="1" applyBorder="1" applyAlignment="1">
      <alignment horizontal="center"/>
    </xf>
    <xf numFmtId="6" fontId="3" fillId="0" borderId="3" xfId="1" applyNumberFormat="1" applyFont="1" applyBorder="1" applyAlignment="1">
      <alignment horizontal="center"/>
    </xf>
    <xf numFmtId="44" fontId="3" fillId="0" borderId="3" xfId="2" applyFont="1" applyBorder="1" applyAlignment="1">
      <alignment horizontal="center"/>
    </xf>
    <xf numFmtId="10" fontId="3" fillId="0" borderId="3" xfId="4" applyNumberFormat="1" applyFont="1" applyBorder="1" applyAlignment="1">
      <alignment horizontal="center"/>
    </xf>
    <xf numFmtId="10" fontId="2" fillId="0" borderId="3" xfId="4" applyNumberFormat="1" applyFont="1" applyBorder="1" applyAlignment="1">
      <alignment horizontal="center"/>
    </xf>
    <xf numFmtId="9" fontId="3" fillId="0" borderId="3" xfId="4" applyFont="1" applyBorder="1" applyAlignment="1">
      <alignment horizontal="center"/>
    </xf>
    <xf numFmtId="38" fontId="3" fillId="0" borderId="3" xfId="4" applyNumberFormat="1" applyFont="1" applyBorder="1" applyAlignment="1">
      <alignment horizontal="center"/>
    </xf>
    <xf numFmtId="38" fontId="2" fillId="0" borderId="3" xfId="3" applyNumberFormat="1" applyFont="1" applyBorder="1" applyAlignment="1">
      <alignment horizontal="center"/>
    </xf>
    <xf numFmtId="38" fontId="2" fillId="0" borderId="4" xfId="3" applyNumberFormat="1" applyFont="1" applyBorder="1" applyAlignment="1">
      <alignment horizontal="center"/>
    </xf>
    <xf numFmtId="44" fontId="2" fillId="0" borderId="5" xfId="2" applyFont="1" applyBorder="1" applyAlignment="1">
      <alignment horizontal="center"/>
    </xf>
    <xf numFmtId="44" fontId="2" fillId="0" borderId="6" xfId="2" applyFont="1" applyBorder="1" applyAlignment="1">
      <alignment horizontal="center"/>
    </xf>
    <xf numFmtId="164" fontId="2" fillId="0" borderId="6" xfId="1" applyNumberFormat="1" applyFont="1" applyBorder="1" applyAlignment="1">
      <alignment horizontal="center"/>
    </xf>
    <xf numFmtId="43" fontId="2" fillId="0" borderId="6" xfId="3" applyFont="1" applyBorder="1" applyAlignment="1">
      <alignment horizontal="center"/>
    </xf>
    <xf numFmtId="165" fontId="2" fillId="0" borderId="6" xfId="4" applyNumberFormat="1" applyFont="1" applyBorder="1" applyAlignment="1">
      <alignment horizontal="center"/>
    </xf>
    <xf numFmtId="0" fontId="2" fillId="0" borderId="6" xfId="3" applyNumberFormat="1" applyFont="1" applyBorder="1" applyAlignment="1">
      <alignment horizontal="center"/>
    </xf>
    <xf numFmtId="9" fontId="2" fillId="0" borderId="6" xfId="4" applyFont="1" applyFill="1" applyBorder="1" applyAlignment="1">
      <alignment horizontal="center"/>
    </xf>
    <xf numFmtId="38" fontId="3" fillId="0" borderId="6" xfId="3" applyNumberFormat="1" applyFont="1" applyFill="1" applyBorder="1" applyAlignment="1">
      <alignment horizontal="center"/>
    </xf>
    <xf numFmtId="38" fontId="3" fillId="0" borderId="6" xfId="3" applyNumberFormat="1" applyFont="1" applyFill="1" applyBorder="1" applyAlignment="1">
      <alignment horizontal="left"/>
    </xf>
    <xf numFmtId="38" fontId="3" fillId="0" borderId="7" xfId="3" applyNumberFormat="1" applyFont="1" applyBorder="1" applyAlignment="1">
      <alignment horizontal="center"/>
    </xf>
    <xf numFmtId="165" fontId="2" fillId="0" borderId="6" xfId="1" applyNumberFormat="1" applyFont="1" applyBorder="1" applyAlignment="1">
      <alignment horizontal="center"/>
    </xf>
    <xf numFmtId="38" fontId="2" fillId="0" borderId="6" xfId="3" applyNumberFormat="1" applyFont="1" applyFill="1" applyBorder="1" applyAlignment="1">
      <alignment horizontal="center"/>
    </xf>
    <xf numFmtId="38" fontId="3" fillId="0" borderId="6" xfId="3" applyNumberFormat="1" applyFont="1" applyBorder="1" applyAlignment="1">
      <alignment horizontal="left"/>
    </xf>
    <xf numFmtId="44" fontId="2" fillId="0" borderId="8" xfId="2" applyFont="1" applyBorder="1" applyAlignment="1">
      <alignment horizontal="center"/>
    </xf>
    <xf numFmtId="44" fontId="2" fillId="0" borderId="9" xfId="2" applyFont="1" applyBorder="1" applyAlignment="1">
      <alignment horizontal="center"/>
    </xf>
    <xf numFmtId="164" fontId="2" fillId="0" borderId="9" xfId="1" applyNumberFormat="1" applyFont="1" applyBorder="1" applyAlignment="1">
      <alignment horizontal="center"/>
    </xf>
    <xf numFmtId="43" fontId="2" fillId="0" borderId="9" xfId="3" applyFont="1" applyBorder="1" applyAlignment="1">
      <alignment horizontal="center"/>
    </xf>
    <xf numFmtId="165" fontId="2" fillId="0" borderId="9" xfId="1" applyNumberFormat="1" applyFont="1" applyBorder="1" applyAlignment="1">
      <alignment horizontal="center"/>
    </xf>
    <xf numFmtId="0" fontId="2" fillId="0" borderId="9" xfId="3" applyNumberFormat="1" applyFont="1" applyBorder="1" applyAlignment="1">
      <alignment horizontal="center"/>
    </xf>
    <xf numFmtId="9" fontId="2" fillId="0" borderId="9" xfId="4" applyFont="1" applyFill="1" applyBorder="1" applyAlignment="1">
      <alignment horizontal="center"/>
    </xf>
    <xf numFmtId="38" fontId="2" fillId="0" borderId="9" xfId="3" applyNumberFormat="1" applyFont="1" applyFill="1" applyBorder="1" applyAlignment="1">
      <alignment horizontal="center"/>
    </xf>
    <xf numFmtId="38" fontId="3" fillId="0" borderId="9" xfId="3" applyNumberFormat="1" applyFont="1" applyBorder="1" applyAlignment="1">
      <alignment horizontal="left"/>
    </xf>
    <xf numFmtId="38" fontId="3" fillId="0" borderId="10" xfId="3" applyNumberFormat="1" applyFont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0" fontId="3" fillId="2" borderId="11" xfId="1" applyFont="1" applyFill="1" applyBorder="1" applyAlignment="1">
      <alignment horizontal="center"/>
    </xf>
    <xf numFmtId="14" fontId="3" fillId="2" borderId="1" xfId="4" applyNumberFormat="1" applyFont="1" applyFill="1" applyBorder="1" applyAlignment="1">
      <alignment horizontal="center"/>
    </xf>
    <xf numFmtId="0" fontId="3" fillId="2" borderId="12" xfId="1" applyFont="1" applyFill="1" applyBorder="1" applyAlignment="1">
      <alignment horizontal="center"/>
    </xf>
    <xf numFmtId="0" fontId="3" fillId="2" borderId="13" xfId="1" applyFont="1" applyFill="1" applyBorder="1" applyAlignment="1">
      <alignment horizontal="center"/>
    </xf>
    <xf numFmtId="10" fontId="3" fillId="2" borderId="12" xfId="4" applyNumberFormat="1" applyFont="1" applyFill="1" applyBorder="1" applyAlignment="1">
      <alignment horizontal="center"/>
    </xf>
    <xf numFmtId="6" fontId="2" fillId="0" borderId="14" xfId="1" applyNumberFormat="1" applyFont="1" applyBorder="1" applyAlignment="1">
      <alignment horizontal="center"/>
    </xf>
    <xf numFmtId="6" fontId="2" fillId="0" borderId="15" xfId="1" applyNumberFormat="1" applyFont="1" applyBorder="1" applyAlignment="1">
      <alignment horizontal="center"/>
    </xf>
    <xf numFmtId="164" fontId="2" fillId="0" borderId="15" xfId="1" applyNumberFormat="1" applyFont="1" applyBorder="1" applyAlignment="1">
      <alignment horizontal="center"/>
    </xf>
    <xf numFmtId="43" fontId="2" fillId="0" borderId="15" xfId="3" applyFont="1" applyBorder="1" applyAlignment="1">
      <alignment horizontal="center"/>
    </xf>
    <xf numFmtId="165" fontId="2" fillId="0" borderId="15" xfId="1" quotePrefix="1" applyNumberFormat="1" applyFont="1" applyBorder="1" applyAlignment="1">
      <alignment horizontal="center"/>
    </xf>
    <xf numFmtId="165" fontId="2" fillId="0" borderId="15" xfId="1" applyNumberFormat="1" applyFont="1" applyBorder="1" applyAlignment="1">
      <alignment horizontal="center"/>
    </xf>
    <xf numFmtId="0" fontId="2" fillId="0" borderId="15" xfId="3" applyNumberFormat="1" applyFont="1" applyBorder="1" applyAlignment="1">
      <alignment horizontal="center"/>
    </xf>
    <xf numFmtId="9" fontId="2" fillId="0" borderId="15" xfId="4" applyFont="1" applyBorder="1" applyAlignment="1">
      <alignment horizontal="center"/>
    </xf>
    <xf numFmtId="38" fontId="2" fillId="0" borderId="15" xfId="3" applyNumberFormat="1" applyFont="1" applyBorder="1" applyAlignment="1">
      <alignment horizontal="center"/>
    </xf>
    <xf numFmtId="38" fontId="3" fillId="0" borderId="15" xfId="3" applyNumberFormat="1" applyFont="1" applyBorder="1" applyAlignment="1">
      <alignment horizontal="left"/>
    </xf>
    <xf numFmtId="38" fontId="3" fillId="0" borderId="16" xfId="3" applyNumberFormat="1" applyFont="1" applyBorder="1" applyAlignment="1">
      <alignment horizontal="center"/>
    </xf>
    <xf numFmtId="166" fontId="3" fillId="3" borderId="11" xfId="1" applyNumberFormat="1" applyFont="1" applyFill="1" applyBorder="1" applyAlignment="1">
      <alignment horizontal="center"/>
    </xf>
    <xf numFmtId="38" fontId="3" fillId="3" borderId="17" xfId="1" applyNumberFormat="1" applyFont="1" applyFill="1" applyBorder="1" applyAlignment="1">
      <alignment horizontal="center"/>
    </xf>
    <xf numFmtId="0" fontId="2" fillId="3" borderId="18" xfId="1" applyFont="1" applyFill="1" applyBorder="1"/>
    <xf numFmtId="2" fontId="2" fillId="0" borderId="0" xfId="1" applyNumberFormat="1" applyFont="1"/>
    <xf numFmtId="166" fontId="4" fillId="3" borderId="19" xfId="4" applyNumberFormat="1" applyFont="1" applyFill="1" applyBorder="1" applyAlignment="1">
      <alignment horizontal="center"/>
    </xf>
    <xf numFmtId="38" fontId="4" fillId="3" borderId="20" xfId="1" applyNumberFormat="1" applyFont="1" applyFill="1" applyBorder="1" applyAlignment="1">
      <alignment horizontal="center"/>
    </xf>
    <xf numFmtId="0" fontId="3" fillId="3" borderId="21" xfId="1" applyFont="1" applyFill="1" applyBorder="1" applyAlignment="1">
      <alignment horizontal="left"/>
    </xf>
    <xf numFmtId="166" fontId="3" fillId="3" borderId="13" xfId="4" applyNumberFormat="1" applyFont="1" applyFill="1" applyBorder="1" applyAlignment="1">
      <alignment horizontal="center"/>
    </xf>
    <xf numFmtId="38" fontId="3" fillId="3" borderId="22" xfId="1" applyNumberFormat="1" applyFont="1" applyFill="1" applyBorder="1" applyAlignment="1">
      <alignment horizontal="center"/>
    </xf>
    <xf numFmtId="0" fontId="3" fillId="3" borderId="23" xfId="1" applyFont="1" applyFill="1" applyBorder="1" applyAlignment="1">
      <alignment horizontal="left"/>
    </xf>
    <xf numFmtId="16" fontId="2" fillId="0" borderId="3" xfId="1" applyNumberFormat="1" applyFont="1" applyBorder="1" applyAlignment="1">
      <alignment horizontal="center"/>
    </xf>
    <xf numFmtId="6" fontId="2" fillId="0" borderId="24" xfId="1" applyNumberFormat="1" applyFont="1" applyBorder="1" applyAlignment="1">
      <alignment horizontal="center"/>
    </xf>
    <xf numFmtId="6" fontId="2" fillId="0" borderId="6" xfId="1" applyNumberFormat="1" applyFont="1" applyBorder="1" applyAlignment="1">
      <alignment horizontal="center"/>
    </xf>
    <xf numFmtId="165" fontId="2" fillId="0" borderId="6" xfId="1" applyNumberFormat="1" applyFont="1" applyBorder="1" applyAlignment="1">
      <alignment horizontal="right"/>
    </xf>
    <xf numFmtId="0" fontId="2" fillId="0" borderId="6" xfId="1" applyFont="1" applyBorder="1" applyAlignment="1">
      <alignment horizontal="center"/>
    </xf>
    <xf numFmtId="10" fontId="2" fillId="0" borderId="6" xfId="4" applyNumberFormat="1" applyFont="1" applyBorder="1" applyAlignment="1">
      <alignment horizontal="right"/>
    </xf>
    <xf numFmtId="38" fontId="2" fillId="0" borderId="6" xfId="3" applyNumberFormat="1" applyFont="1" applyBorder="1" applyAlignment="1">
      <alignment horizontal="center"/>
    </xf>
    <xf numFmtId="6" fontId="2" fillId="0" borderId="9" xfId="1" applyNumberFormat="1" applyFont="1" applyBorder="1" applyAlignment="1">
      <alignment horizontal="center"/>
    </xf>
    <xf numFmtId="165" fontId="2" fillId="0" borderId="9" xfId="1" applyNumberFormat="1" applyFont="1" applyBorder="1" applyAlignment="1">
      <alignment horizontal="right"/>
    </xf>
    <xf numFmtId="10" fontId="2" fillId="0" borderId="9" xfId="4" applyNumberFormat="1" applyFont="1" applyBorder="1" applyAlignment="1">
      <alignment horizontal="right"/>
    </xf>
    <xf numFmtId="38" fontId="2" fillId="0" borderId="9" xfId="3" applyNumberFormat="1" applyFont="1" applyBorder="1" applyAlignment="1">
      <alignment horizontal="center"/>
    </xf>
    <xf numFmtId="0" fontId="3" fillId="2" borderId="18" xfId="1" applyFont="1" applyFill="1" applyBorder="1" applyAlignment="1">
      <alignment horizontal="center"/>
    </xf>
    <xf numFmtId="0" fontId="3" fillId="2" borderId="23" xfId="1" applyFont="1" applyFill="1" applyBorder="1" applyAlignment="1">
      <alignment horizontal="center"/>
    </xf>
    <xf numFmtId="43" fontId="2" fillId="0" borderId="24" xfId="3" applyFont="1" applyBorder="1" applyAlignment="1">
      <alignment horizontal="center"/>
    </xf>
    <xf numFmtId="6" fontId="2" fillId="0" borderId="25" xfId="1" applyNumberFormat="1" applyFont="1" applyBorder="1" applyAlignment="1">
      <alignment horizontal="center"/>
    </xf>
    <xf numFmtId="44" fontId="2" fillId="0" borderId="22" xfId="2" applyFont="1" applyBorder="1" applyAlignment="1">
      <alignment horizontal="center"/>
    </xf>
    <xf numFmtId="44" fontId="2" fillId="0" borderId="26" xfId="2" applyFont="1" applyBorder="1" applyAlignment="1">
      <alignment horizontal="center"/>
    </xf>
    <xf numFmtId="0" fontId="1" fillId="0" borderId="1" xfId="1" applyBorder="1" applyAlignment="1">
      <alignment horizontal="center"/>
    </xf>
    <xf numFmtId="0" fontId="1" fillId="0" borderId="27" xfId="1" applyBorder="1" applyAlignment="1">
      <alignment horizontal="center"/>
    </xf>
    <xf numFmtId="9" fontId="1" fillId="0" borderId="0" xfId="5" applyFont="1"/>
    <xf numFmtId="38" fontId="3" fillId="0" borderId="28" xfId="4" applyNumberFormat="1" applyFont="1" applyBorder="1" applyAlignment="1">
      <alignment horizontal="center"/>
    </xf>
    <xf numFmtId="10" fontId="3" fillId="0" borderId="15" xfId="4" applyNumberFormat="1" applyFont="1" applyBorder="1" applyAlignment="1">
      <alignment horizontal="right"/>
    </xf>
    <xf numFmtId="38" fontId="2" fillId="0" borderId="28" xfId="3" applyNumberFormat="1" applyFont="1" applyBorder="1" applyAlignment="1">
      <alignment horizontal="center"/>
    </xf>
    <xf numFmtId="10" fontId="3" fillId="0" borderId="28" xfId="4" applyNumberFormat="1" applyFont="1" applyBorder="1" applyAlignment="1">
      <alignment horizontal="center"/>
    </xf>
    <xf numFmtId="44" fontId="3" fillId="0" borderId="15" xfId="2" applyFont="1" applyBorder="1" applyAlignment="1">
      <alignment horizontal="center"/>
    </xf>
    <xf numFmtId="44" fontId="1" fillId="0" borderId="0" xfId="1" applyNumberFormat="1"/>
    <xf numFmtId="0" fontId="7" fillId="0" borderId="0" xfId="1" applyFont="1"/>
    <xf numFmtId="6" fontId="2" fillId="0" borderId="29" xfId="1" applyNumberFormat="1" applyFont="1" applyBorder="1" applyAlignment="1">
      <alignment horizontal="center"/>
    </xf>
    <xf numFmtId="6" fontId="2" fillId="0" borderId="30" xfId="1" applyNumberFormat="1" applyFont="1" applyBorder="1" applyAlignment="1">
      <alignment horizontal="center"/>
    </xf>
    <xf numFmtId="0" fontId="1" fillId="0" borderId="31" xfId="1" applyBorder="1" applyAlignment="1">
      <alignment horizontal="center"/>
    </xf>
    <xf numFmtId="0" fontId="1" fillId="0" borderId="32" xfId="1" applyBorder="1" applyAlignment="1">
      <alignment horizontal="center"/>
    </xf>
    <xf numFmtId="167" fontId="1" fillId="0" borderId="0" xfId="6" applyNumberFormat="1" applyFont="1"/>
    <xf numFmtId="0" fontId="2" fillId="0" borderId="0" xfId="1" applyFont="1" applyAlignment="1"/>
  </cellXfs>
  <cellStyles count="7">
    <cellStyle name="Comma 2" xfId="3" xr:uid="{62B46561-DCC1-40CB-BD7B-63251C094994}"/>
    <cellStyle name="Currency" xfId="6" builtinId="4"/>
    <cellStyle name="Currency 2" xfId="2" xr:uid="{9C8745B9-D3F4-49B0-913A-6FDABDCAEC78}"/>
    <cellStyle name="Normal" xfId="0" builtinId="0"/>
    <cellStyle name="Normal 2" xfId="1" xr:uid="{52C89CDE-E9B8-4D8B-82C1-AFF1FA64DCAE}"/>
    <cellStyle name="Percent" xfId="5" builtinId="5"/>
    <cellStyle name="Percent 2" xfId="4" xr:uid="{3FDABF6D-207B-4B2D-B06B-7323DAAD276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26F4A7-C3FA-4E5F-894D-888FDD5DC61F}">
  <dimension ref="A1:S34"/>
  <sheetViews>
    <sheetView tabSelected="1" workbookViewId="0">
      <selection activeCell="Q23" sqref="Q23"/>
    </sheetView>
  </sheetViews>
  <sheetFormatPr defaultColWidth="8.85546875" defaultRowHeight="14.25"/>
  <cols>
    <col min="1" max="1" width="11.85546875" style="2" customWidth="1"/>
    <col min="2" max="2" width="17.85546875" style="2" customWidth="1"/>
    <col min="3" max="3" width="12.7109375" style="2" customWidth="1"/>
    <col min="4" max="4" width="11.7109375" style="2" customWidth="1"/>
    <col min="5" max="5" width="10" style="2" customWidth="1"/>
    <col min="6" max="6" width="11.85546875" style="2" customWidth="1"/>
    <col min="7" max="7" width="10.28515625" style="2" customWidth="1"/>
    <col min="8" max="8" width="14.7109375" style="2" customWidth="1"/>
    <col min="9" max="9" width="13.42578125" style="2" customWidth="1"/>
    <col min="10" max="10" width="16.42578125" style="2" customWidth="1"/>
    <col min="11" max="11" width="14" style="2" customWidth="1"/>
    <col min="12" max="12" width="16.140625" style="2" customWidth="1"/>
    <col min="13" max="13" width="10.42578125" style="1" bestFit="1" customWidth="1"/>
    <col min="14" max="15" width="8.85546875" style="1"/>
    <col min="16" max="16" width="12.5703125" style="1" bestFit="1" customWidth="1"/>
    <col min="17" max="17" width="10.5703125" style="1" bestFit="1" customWidth="1"/>
    <col min="18" max="16384" width="8.85546875" style="1"/>
  </cols>
  <sheetData>
    <row r="1" spans="1:19">
      <c r="A1" s="3" t="s">
        <v>45</v>
      </c>
      <c r="D1" s="92" t="s">
        <v>52</v>
      </c>
      <c r="K1" s="98"/>
      <c r="L1" s="98"/>
      <c r="M1" s="98"/>
    </row>
    <row r="2" spans="1:19">
      <c r="K2" s="98"/>
      <c r="L2" s="98"/>
      <c r="M2" s="98"/>
    </row>
    <row r="3" spans="1:19">
      <c r="A3" s="3" t="s">
        <v>44</v>
      </c>
      <c r="K3" s="98"/>
      <c r="L3" s="98"/>
      <c r="M3" s="98"/>
    </row>
    <row r="4" spans="1:19" ht="15" thickBot="1"/>
    <row r="5" spans="1:19">
      <c r="A5" s="42" t="s">
        <v>13</v>
      </c>
      <c r="B5" s="42" t="s">
        <v>12</v>
      </c>
      <c r="C5" s="42" t="s">
        <v>43</v>
      </c>
      <c r="D5" s="42" t="s">
        <v>29</v>
      </c>
      <c r="E5" s="44" t="s">
        <v>28</v>
      </c>
      <c r="F5" s="43" t="s">
        <v>27</v>
      </c>
      <c r="G5" s="42" t="s">
        <v>26</v>
      </c>
      <c r="H5" s="42" t="s">
        <v>25</v>
      </c>
      <c r="I5" s="42" t="s">
        <v>6</v>
      </c>
      <c r="J5" s="42" t="s">
        <v>24</v>
      </c>
      <c r="K5" s="42" t="s">
        <v>23</v>
      </c>
      <c r="L5" s="78" t="s">
        <v>42</v>
      </c>
      <c r="M5" s="42" t="s">
        <v>49</v>
      </c>
    </row>
    <row r="6" spans="1:19" ht="15" thickBot="1">
      <c r="A6" s="39" t="s">
        <v>8</v>
      </c>
      <c r="B6" s="39" t="s">
        <v>7</v>
      </c>
      <c r="C6" s="39" t="s">
        <v>41</v>
      </c>
      <c r="D6" s="39" t="s">
        <v>21</v>
      </c>
      <c r="E6" s="41" t="s">
        <v>20</v>
      </c>
      <c r="F6" s="40" t="s">
        <v>19</v>
      </c>
      <c r="G6" s="39" t="s">
        <v>19</v>
      </c>
      <c r="H6" s="39" t="s">
        <v>6</v>
      </c>
      <c r="I6" s="39" t="s">
        <v>18</v>
      </c>
      <c r="J6" s="39" t="s">
        <v>17</v>
      </c>
      <c r="K6" s="39" t="s">
        <v>16</v>
      </c>
      <c r="L6" s="77" t="s">
        <v>40</v>
      </c>
      <c r="M6" s="39" t="s">
        <v>48</v>
      </c>
    </row>
    <row r="7" spans="1:19">
      <c r="A7" s="38">
        <v>100</v>
      </c>
      <c r="B7" s="37" t="s">
        <v>39</v>
      </c>
      <c r="C7" s="76">
        <v>3075</v>
      </c>
      <c r="D7" s="75">
        <f>ROUND(+C7/$C$12,4)</f>
        <v>8.4000000000000005E-2</v>
      </c>
      <c r="E7" s="34">
        <v>60</v>
      </c>
      <c r="F7" s="74">
        <v>44562</v>
      </c>
      <c r="G7" s="74">
        <v>46356</v>
      </c>
      <c r="H7" s="32">
        <v>43498.38</v>
      </c>
      <c r="I7" s="81">
        <f>+H7/C7</f>
        <v>14.14581463414634</v>
      </c>
      <c r="J7" s="68" t="s">
        <v>35</v>
      </c>
      <c r="K7" s="73" t="s">
        <v>47</v>
      </c>
      <c r="L7" s="93" t="s">
        <v>15</v>
      </c>
      <c r="M7" s="95">
        <v>13</v>
      </c>
    </row>
    <row r="8" spans="1:19">
      <c r="A8" s="25" t="s">
        <v>3</v>
      </c>
      <c r="B8" s="28" t="s">
        <v>38</v>
      </c>
      <c r="C8" s="72">
        <v>24470</v>
      </c>
      <c r="D8" s="71">
        <f>ROUND(+C8/$C$12,4)</f>
        <v>0.66859999999999997</v>
      </c>
      <c r="E8" s="21">
        <v>60</v>
      </c>
      <c r="F8" s="69">
        <v>45809</v>
      </c>
      <c r="G8" s="69">
        <v>47634</v>
      </c>
      <c r="H8" s="79">
        <v>264000</v>
      </c>
      <c r="I8" s="17">
        <f>+H8/C8</f>
        <v>10.788720882713527</v>
      </c>
      <c r="J8" s="80" t="s">
        <v>35</v>
      </c>
      <c r="K8" s="67" t="s">
        <v>46</v>
      </c>
      <c r="L8" s="67" t="s">
        <v>15</v>
      </c>
      <c r="M8" s="96">
        <v>55</v>
      </c>
      <c r="O8" s="91"/>
    </row>
    <row r="9" spans="1:19">
      <c r="A9" s="25">
        <v>116</v>
      </c>
      <c r="B9" s="24" t="s">
        <v>37</v>
      </c>
      <c r="C9" s="27">
        <v>3342</v>
      </c>
      <c r="D9" s="71">
        <f>ROUND(+C9/$C$12,4)</f>
        <v>9.1300000000000006E-2</v>
      </c>
      <c r="E9" s="21">
        <v>60</v>
      </c>
      <c r="F9" s="69">
        <v>44562</v>
      </c>
      <c r="G9" s="69">
        <v>46387</v>
      </c>
      <c r="H9" s="19">
        <v>49943.96</v>
      </c>
      <c r="I9" s="82">
        <f>+H9/C9</f>
        <v>14.944332734889288</v>
      </c>
      <c r="J9" s="68" t="s">
        <v>51</v>
      </c>
      <c r="K9" s="67" t="s">
        <v>46</v>
      </c>
      <c r="L9" s="67" t="s">
        <v>15</v>
      </c>
      <c r="M9" s="96">
        <v>14</v>
      </c>
    </row>
    <row r="10" spans="1:19">
      <c r="A10" s="25" t="s">
        <v>1</v>
      </c>
      <c r="B10" s="24" t="s">
        <v>36</v>
      </c>
      <c r="C10" s="27">
        <v>2355</v>
      </c>
      <c r="D10" s="71">
        <f>ROUND(+C10/$C$12,4)</f>
        <v>6.4299999999999996E-2</v>
      </c>
      <c r="E10" s="21">
        <v>60</v>
      </c>
      <c r="F10" s="69">
        <v>44531</v>
      </c>
      <c r="G10" s="69">
        <v>46356</v>
      </c>
      <c r="H10" s="19">
        <v>34857.42</v>
      </c>
      <c r="I10" s="17">
        <f>+H10/C10</f>
        <v>14.801452229299363</v>
      </c>
      <c r="J10" s="68" t="s">
        <v>35</v>
      </c>
      <c r="K10" s="68" t="s">
        <v>15</v>
      </c>
      <c r="L10" s="94" t="s">
        <v>15</v>
      </c>
      <c r="M10" s="96">
        <v>13</v>
      </c>
      <c r="Q10" s="91"/>
    </row>
    <row r="11" spans="1:19" ht="15" thickBot="1">
      <c r="A11" s="25">
        <v>120</v>
      </c>
      <c r="B11" s="24" t="s">
        <v>34</v>
      </c>
      <c r="C11" s="27">
        <v>3359</v>
      </c>
      <c r="D11" s="71">
        <f>ROUND(+C11/$C$12,4)</f>
        <v>9.1800000000000007E-2</v>
      </c>
      <c r="E11" s="70">
        <v>60</v>
      </c>
      <c r="F11" s="69">
        <v>42128</v>
      </c>
      <c r="G11" s="69">
        <v>46904</v>
      </c>
      <c r="H11" s="19">
        <v>56925.36</v>
      </c>
      <c r="I11" s="17">
        <f>+H11/C11</f>
        <v>16.947115212860972</v>
      </c>
      <c r="J11" s="68" t="s">
        <v>35</v>
      </c>
      <c r="K11" s="68" t="s">
        <v>15</v>
      </c>
      <c r="L11" s="67" t="s">
        <v>15</v>
      </c>
      <c r="M11" s="83">
        <v>31</v>
      </c>
      <c r="P11" s="97"/>
      <c r="Q11" s="91"/>
    </row>
    <row r="12" spans="1:19" ht="15" thickBot="1">
      <c r="A12" s="15"/>
      <c r="B12" s="88"/>
      <c r="C12" s="86">
        <f>SUM(C7:C11)</f>
        <v>36601</v>
      </c>
      <c r="D12" s="87">
        <f>SUM(D7:D11)</f>
        <v>1</v>
      </c>
      <c r="E12" s="11"/>
      <c r="F12" s="66"/>
      <c r="G12" s="89"/>
      <c r="H12" s="90">
        <f>SUM(H7:H11)</f>
        <v>449225.12</v>
      </c>
      <c r="I12" s="8"/>
      <c r="J12" s="8"/>
      <c r="K12" s="8"/>
      <c r="L12" s="8"/>
      <c r="M12" s="84">
        <f>AVERAGE(M7:M11)</f>
        <v>25.2</v>
      </c>
      <c r="N12" s="1" t="s">
        <v>50</v>
      </c>
    </row>
    <row r="13" spans="1:19" ht="15" thickBot="1">
      <c r="S13" s="85"/>
    </row>
    <row r="14" spans="1:19">
      <c r="B14" s="65" t="s">
        <v>33</v>
      </c>
      <c r="C14" s="64">
        <v>0</v>
      </c>
      <c r="D14" s="63">
        <f>+C14/C12</f>
        <v>0</v>
      </c>
    </row>
    <row r="15" spans="1:19">
      <c r="B15" s="62" t="s">
        <v>32</v>
      </c>
      <c r="C15" s="61">
        <f>+C12-C14</f>
        <v>36601</v>
      </c>
      <c r="D15" s="60">
        <f>+D10+D8+D7+D9+D11</f>
        <v>1</v>
      </c>
      <c r="I15" s="59"/>
    </row>
    <row r="16" spans="1:19" ht="15" thickBot="1">
      <c r="B16" s="58"/>
      <c r="C16" s="57">
        <f>+C14+C15</f>
        <v>36601</v>
      </c>
      <c r="D16" s="56">
        <f>+D14+D15</f>
        <v>1</v>
      </c>
    </row>
    <row r="17" spans="1:11" ht="15" thickBot="1"/>
    <row r="18" spans="1:11">
      <c r="A18" s="42" t="s">
        <v>31</v>
      </c>
      <c r="B18" s="42" t="s">
        <v>12</v>
      </c>
      <c r="C18" s="42" t="s">
        <v>30</v>
      </c>
      <c r="D18" s="42" t="s">
        <v>29</v>
      </c>
      <c r="E18" s="44" t="s">
        <v>28</v>
      </c>
      <c r="F18" s="43" t="s">
        <v>27</v>
      </c>
      <c r="G18" s="42" t="s">
        <v>26</v>
      </c>
      <c r="H18" s="42" t="s">
        <v>25</v>
      </c>
      <c r="I18" s="42" t="s">
        <v>6</v>
      </c>
      <c r="J18" s="42" t="s">
        <v>24</v>
      </c>
      <c r="K18" s="42" t="s">
        <v>23</v>
      </c>
    </row>
    <row r="19" spans="1:11" ht="15" thickBot="1">
      <c r="A19" s="39" t="s">
        <v>23</v>
      </c>
      <c r="B19" s="39" t="s">
        <v>7</v>
      </c>
      <c r="C19" s="39" t="s">
        <v>22</v>
      </c>
      <c r="D19" s="39" t="s">
        <v>21</v>
      </c>
      <c r="E19" s="41" t="s">
        <v>20</v>
      </c>
      <c r="F19" s="40" t="s">
        <v>19</v>
      </c>
      <c r="G19" s="39" t="s">
        <v>19</v>
      </c>
      <c r="H19" s="39" t="s">
        <v>6</v>
      </c>
      <c r="I19" s="39" t="s">
        <v>18</v>
      </c>
      <c r="J19" s="39" t="s">
        <v>17</v>
      </c>
      <c r="K19" s="39" t="s">
        <v>16</v>
      </c>
    </row>
    <row r="20" spans="1:11" ht="15" thickBot="1">
      <c r="A20" s="55"/>
      <c r="B20" s="54" t="s">
        <v>15</v>
      </c>
      <c r="C20" s="53" t="s">
        <v>15</v>
      </c>
      <c r="D20" s="52" t="s">
        <v>15</v>
      </c>
      <c r="E20" s="51" t="s">
        <v>15</v>
      </c>
      <c r="F20" s="50" t="s">
        <v>15</v>
      </c>
      <c r="G20" s="49" t="s">
        <v>15</v>
      </c>
      <c r="H20" s="48" t="s">
        <v>15</v>
      </c>
      <c r="I20" s="47" t="s">
        <v>15</v>
      </c>
      <c r="J20" s="46" t="s">
        <v>15</v>
      </c>
      <c r="K20" s="45" t="s">
        <v>15</v>
      </c>
    </row>
    <row r="22" spans="1:11" ht="15" thickBot="1">
      <c r="A22" s="3" t="s">
        <v>14</v>
      </c>
    </row>
    <row r="23" spans="1:11">
      <c r="A23" s="42" t="s">
        <v>13</v>
      </c>
      <c r="B23" s="42" t="s">
        <v>12</v>
      </c>
      <c r="C23" s="42"/>
      <c r="D23" s="42" t="s">
        <v>0</v>
      </c>
      <c r="E23" s="44" t="s">
        <v>5</v>
      </c>
      <c r="F23" s="43" t="s">
        <v>11</v>
      </c>
      <c r="G23" s="42" t="s">
        <v>0</v>
      </c>
      <c r="H23" s="42" t="s">
        <v>10</v>
      </c>
      <c r="I23" s="42" t="s">
        <v>0</v>
      </c>
      <c r="J23" s="42" t="s">
        <v>9</v>
      </c>
      <c r="K23" s="42" t="s">
        <v>9</v>
      </c>
    </row>
    <row r="24" spans="1:11" ht="15" thickBot="1">
      <c r="A24" s="39" t="s">
        <v>8</v>
      </c>
      <c r="B24" s="39" t="s">
        <v>7</v>
      </c>
      <c r="C24" s="39"/>
      <c r="D24" s="39" t="s">
        <v>0</v>
      </c>
      <c r="E24" s="41" t="s">
        <v>0</v>
      </c>
      <c r="F24" s="40" t="s">
        <v>5</v>
      </c>
      <c r="G24" s="39" t="s">
        <v>0</v>
      </c>
      <c r="H24" s="39" t="s">
        <v>6</v>
      </c>
      <c r="I24" s="39" t="s">
        <v>0</v>
      </c>
      <c r="J24" s="39" t="s">
        <v>5</v>
      </c>
      <c r="K24" s="39" t="s">
        <v>4</v>
      </c>
    </row>
    <row r="25" spans="1:11">
      <c r="A25" s="38">
        <v>100</v>
      </c>
      <c r="B25" s="37"/>
      <c r="C25" s="36"/>
      <c r="D25" s="35" t="s">
        <v>0</v>
      </c>
      <c r="E25" s="34">
        <v>12</v>
      </c>
      <c r="F25" s="32">
        <v>0</v>
      </c>
      <c r="G25" s="33" t="s">
        <v>0</v>
      </c>
      <c r="H25" s="32">
        <f>+F25*E25</f>
        <v>0</v>
      </c>
      <c r="I25" s="31" t="s">
        <v>0</v>
      </c>
      <c r="J25" s="30"/>
      <c r="K25" s="29"/>
    </row>
    <row r="26" spans="1:11">
      <c r="A26" s="25" t="s">
        <v>3</v>
      </c>
      <c r="B26" s="28"/>
      <c r="C26" s="27"/>
      <c r="D26" s="22" t="s">
        <v>2</v>
      </c>
      <c r="E26" s="21">
        <v>12</v>
      </c>
      <c r="F26" s="19">
        <v>0</v>
      </c>
      <c r="G26" s="26" t="s">
        <v>0</v>
      </c>
      <c r="H26" s="19">
        <f>+F26*E26</f>
        <v>0</v>
      </c>
      <c r="I26" s="18" t="s">
        <v>2</v>
      </c>
      <c r="J26" s="17"/>
      <c r="K26" s="16"/>
    </row>
    <row r="27" spans="1:11">
      <c r="A27" s="25">
        <v>116</v>
      </c>
      <c r="B27" s="24"/>
      <c r="C27" s="27"/>
      <c r="D27" s="22"/>
      <c r="E27" s="21">
        <v>12</v>
      </c>
      <c r="F27" s="19">
        <v>0</v>
      </c>
      <c r="G27" s="26"/>
      <c r="H27" s="19">
        <f>+F27*E27</f>
        <v>0</v>
      </c>
      <c r="I27" s="18"/>
      <c r="J27" s="17"/>
      <c r="K27" s="16"/>
    </row>
    <row r="28" spans="1:11">
      <c r="A28" s="25" t="s">
        <v>1</v>
      </c>
      <c r="B28" s="28"/>
      <c r="C28" s="27"/>
      <c r="D28" s="22" t="s">
        <v>0</v>
      </c>
      <c r="E28" s="21">
        <v>12</v>
      </c>
      <c r="F28" s="19">
        <v>0</v>
      </c>
      <c r="G28" s="26" t="s">
        <v>0</v>
      </c>
      <c r="H28" s="19">
        <f>+F28*E28</f>
        <v>0</v>
      </c>
      <c r="I28" s="18" t="s">
        <v>0</v>
      </c>
      <c r="J28" s="17"/>
      <c r="K28" s="16"/>
    </row>
    <row r="29" spans="1:11" ht="15" thickBot="1">
      <c r="A29" s="25">
        <v>120</v>
      </c>
      <c r="B29" s="24"/>
      <c r="C29" s="23"/>
      <c r="D29" s="22" t="s">
        <v>0</v>
      </c>
      <c r="E29" s="21">
        <v>12</v>
      </c>
      <c r="F29" s="19">
        <v>0</v>
      </c>
      <c r="G29" s="20" t="s">
        <v>0</v>
      </c>
      <c r="H29" s="19">
        <f>+E29*F29</f>
        <v>0</v>
      </c>
      <c r="I29" s="18" t="s">
        <v>0</v>
      </c>
      <c r="J29" s="17"/>
      <c r="K29" s="16"/>
    </row>
    <row r="30" spans="1:11" ht="15" thickBot="1">
      <c r="A30" s="15"/>
      <c r="B30" s="14"/>
      <c r="C30" s="13"/>
      <c r="D30" s="12" t="s">
        <v>0</v>
      </c>
      <c r="E30" s="11"/>
      <c r="F30" s="7">
        <f ca="1">SUM(F25:F30)</f>
        <v>0</v>
      </c>
      <c r="G30" s="10"/>
      <c r="H30" s="9">
        <f ca="1">SUM(H25:H30)</f>
        <v>0</v>
      </c>
      <c r="I30" s="8"/>
      <c r="J30" s="7"/>
      <c r="K30" s="6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D32" s="3"/>
    </row>
    <row r="33" spans="3:11">
      <c r="C33" s="3"/>
      <c r="E33" s="3"/>
      <c r="F33" s="3"/>
      <c r="G33" s="3"/>
      <c r="H33" s="5"/>
      <c r="I33" s="3"/>
      <c r="J33" s="1"/>
      <c r="K33" s="1"/>
    </row>
    <row r="34" spans="3:11">
      <c r="H34" s="4"/>
      <c r="I34" s="3"/>
    </row>
  </sheetData>
  <phoneticPr fontId="5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 Mojonnier, CCIM</dc:creator>
  <cp:lastModifiedBy>Lucas Mojonnier</cp:lastModifiedBy>
  <dcterms:created xsi:type="dcterms:W3CDTF">2025-07-16T02:51:54Z</dcterms:created>
  <dcterms:modified xsi:type="dcterms:W3CDTF">2025-10-17T23:50:12Z</dcterms:modified>
</cp:coreProperties>
</file>